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8"/>
  <workbookPr/>
  <mc:AlternateContent xmlns:mc="http://schemas.openxmlformats.org/markup-compatibility/2006">
    <mc:Choice Requires="x15">
      <x15ac:absPath xmlns:x15ac="http://schemas.microsoft.com/office/spreadsheetml/2010/11/ac" url="H:\עבודה הלוי דוויק\בעבודה\שראל\תרבות - שבת ישראלית\"/>
    </mc:Choice>
  </mc:AlternateContent>
  <xr:revisionPtr revIDLastSave="0" documentId="8_{AA24E497-2189-4415-B973-D8EEA02BB266}" xr6:coauthVersionLast="36" xr6:coauthVersionMax="36" xr10:uidLastSave="{00000000-0000-0000-0000-000000000000}"/>
  <bookViews>
    <workbookView xWindow="0" yWindow="0" windowWidth="14376" windowHeight="6888" activeTab="2" xr2:uid="{00000000-000D-0000-FFFF-FFFF00000000}"/>
  </bookViews>
  <sheets>
    <sheet name="תנאי סף" sheetId="4" r:id="rId1"/>
    <sheet name="מחיר" sheetId="6" r:id="rId2"/>
    <sheet name="חלוקת תקציב" sheetId="7" r:id="rId3"/>
  </sheets>
  <definedNames>
    <definedName name="_Ref179538436" localSheetId="0">'תנאי סף'!#REF!</definedName>
    <definedName name="_Ref296892477" localSheetId="0">'תנאי סף'!$B$14</definedName>
    <definedName name="_Ref297537502" localSheetId="0">'תנאי סף'!#REF!</definedName>
    <definedName name="_Ref299614156" localSheetId="0">'תנאי סף'!#REF!</definedName>
    <definedName name="_Ref370930661" localSheetId="0">'תנאי סף'!$B$12</definedName>
    <definedName name="_Ref373241086" localSheetId="0">'תנאי סף'!$B$15</definedName>
    <definedName name="_Ref381015046" localSheetId="0">'תנאי סף'!#REF!</definedName>
    <definedName name="_Ref397199965" localSheetId="0">'תנאי סף'!$B$13</definedName>
    <definedName name="_Ref399016160" localSheetId="0">'תנאי סף'!#REF!</definedName>
    <definedName name="_Ref404259197" localSheetId="0">'תנאי סף'!#REF!</definedName>
    <definedName name="_Ref445211817" localSheetId="0">'תנאי סף'!$B$16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3" i="7" l="1"/>
  <c r="D34" i="7"/>
  <c r="D35" i="7"/>
  <c r="D36" i="7"/>
  <c r="D37" i="7"/>
  <c r="D38" i="7"/>
  <c r="D39" i="7"/>
  <c r="D40" i="7"/>
  <c r="D32" i="7"/>
  <c r="C16" i="6"/>
  <c r="D16" i="6"/>
  <c r="E16" i="6"/>
  <c r="D13" i="6"/>
  <c r="E13" i="6"/>
  <c r="C13" i="6"/>
  <c r="D12" i="6"/>
  <c r="E12" i="6"/>
  <c r="C12" i="6"/>
  <c r="D14" i="6" l="1"/>
  <c r="D15" i="6" s="1"/>
  <c r="E14" i="6"/>
  <c r="E15" i="6" s="1"/>
  <c r="C14" i="6"/>
  <c r="D11" i="6"/>
  <c r="E11" i="6"/>
  <c r="C11" i="6"/>
  <c r="D7" i="6"/>
  <c r="E7" i="6"/>
  <c r="C7" i="6"/>
  <c r="C8" i="6" s="1"/>
  <c r="E8" i="6" l="1"/>
  <c r="D8" i="6"/>
  <c r="C15" i="6"/>
  <c r="E17" i="6" l="1"/>
  <c r="D17" i="6"/>
  <c r="C17" i="6"/>
</calcChain>
</file>

<file path=xl/sharedStrings.xml><?xml version="1.0" encoding="utf-8"?>
<sst xmlns="http://schemas.openxmlformats.org/spreadsheetml/2006/main" count="125" uniqueCount="111">
  <si>
    <t>שם המציע:</t>
  </si>
  <si>
    <t>מס' הצעה</t>
  </si>
  <si>
    <t>ח.פ./ת"ז</t>
  </si>
  <si>
    <t>שם איש הקשר:</t>
  </si>
  <si>
    <t>טלפון:</t>
  </si>
  <si>
    <t>מס' סעיף</t>
  </si>
  <si>
    <t>כתובת דוא"ל:</t>
  </si>
  <si>
    <t xml:space="preserve">עומד בכל תנאי-הסף </t>
  </si>
  <si>
    <t>סעיף:</t>
  </si>
  <si>
    <t>מסמכים נדרשים להוכחת עמידה בתנאי הסף</t>
  </si>
  <si>
    <t>תנאי סף</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</si>
  <si>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</si>
  <si>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תנאי סף מנהליים</t>
  </si>
  <si>
    <t>תנאי סף מקצועיים</t>
  </si>
  <si>
    <t>יח' מידה</t>
  </si>
  <si>
    <t>מס' מציע</t>
  </si>
  <si>
    <t>7.1</t>
  </si>
  <si>
    <t>7.2</t>
  </si>
  <si>
    <t>7.3</t>
  </si>
  <si>
    <t>7.4</t>
  </si>
  <si>
    <t>7.5</t>
  </si>
  <si>
    <t>7.6</t>
  </si>
  <si>
    <t>המציע הינו גוף משפטי גוף משפטי מאוגד הרשום ברשם רשמי ו/או עוסק מורשה.</t>
  </si>
  <si>
    <t>אם המציע הוא תאגיד במועד הגשת ההצעה המציע אינו בעל חובות אגרה שנתית לרשות התאגידים בגין שנת 2018 או מוקדם מכך. כמו כן, אינו מוגדר כ"חברה מפרה" ו/או לא נשלחה אליו התראה על היותו "חברה מפרה" כאמור בסעיף 362א' לחוק החברות, התשנ"ט 1999.</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</si>
  <si>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</si>
  <si>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ככל שהמציע הינו עמותה – עליו לצרף אישור ניהול תקין, תקף לשנה השוטפת. היה ולמציע אין אפשרות להציג אישור ניהול תקין בשל תקופת פעילות קצרה, יציג אישור על כך חתום בידי רו"ח.</t>
  </si>
  <si>
    <t>המציע לא מקבל תמיכה או מתוקצב או התקשר בהליך רכש עם משרד ממשלתי אחר לטובת פרויקט דומה. יובהר כי ההכרעה האם מדובר באותה הקבוצה או בפרויקט דומה הינה לשיקול דעת המשרד.</t>
  </si>
  <si>
    <t>7.7.1</t>
  </si>
  <si>
    <t>המוזיאון הוא מוזיאון מוכר לפי חוק המוזיאונים, התשמ"ג-1983.</t>
  </si>
  <si>
    <t>8.1.1</t>
  </si>
  <si>
    <t>מסמכי המכרז כשהם חתומים. יש לחתום על כל מסמכי המכרז והחוזה בראשי תיבות בתחתית כל עמוד כהוכחה לקריאת המסמכים והבנתם. בנוסף, טופס הגשת ההצעה (נספח ב'1 ) והחוזה (חלק ג') ייחתמו גם ע"י מורשי חתימה מטעם המציע, בצירוף חותמת רשמית של המציע.</t>
  </si>
  <si>
    <t>8.1.2</t>
  </si>
  <si>
    <t>חוברת הצעה מלאה וחתומה כנדרש בסעיף ‎10 להלן.</t>
  </si>
  <si>
    <t>העתק תעודת עוסק מורשה והעתק של תעודת התאגדות (לפי העניין וסוג התאגדותו המשפטית של המציע) מאושר/ים על ידי עו"ד, לצורך הוכחת העמידה בתנאי הסף שבסעיף ‎7.1 לעיל.</t>
  </si>
  <si>
    <t>8.1.3</t>
  </si>
  <si>
    <t>אם המציע הוא עמותה, עליו להעביר אישור ניהול תקין מטעם רשם העמותות, תקף למועד הגשת ההצעה.</t>
  </si>
  <si>
    <t>8.1.4</t>
  </si>
  <si>
    <t xml:space="preserve">אישור לפי חוק עסקאות גופים ציבוריים, בדבר ניהול פנקסי חשבונות ורשומות, כשהוא תקף, להוכחת העמידה בתנאי הסף שבסעיף ‎‎7.2 לעיל. </t>
  </si>
  <si>
    <t>8.1.5</t>
  </si>
  <si>
    <t>אם המציע הוא תאגיד - יצרף נסח חברה/שותפות עדכני מרשות התאגידים, לצורך הוכחת עמידה בתנאי הסף ‎7.3 לעיל. הנסח ניתן להפקה דרך אתר האינטרנט של רשות התאגידים, שכתובתו: Taagidim.justice.gov.il בלחיצה על הכותרת "הפקת נסח חברה".</t>
  </si>
  <si>
    <t>8.1.6</t>
  </si>
  <si>
    <t>תצהיר בדבר היעדר הרשעות לפי חוק עובדים זרים וחוק שכר מינימום חתום ע"י עו"ד (נספח ב'2)</t>
  </si>
  <si>
    <t>8.1.7</t>
  </si>
  <si>
    <t>התחייבות ואישור המציע לקיום החקיקה בתחום העסקת עובדים חתומה ע"י עו"ד (נספח ב'3).</t>
  </si>
  <si>
    <t>8.1.8</t>
  </si>
  <si>
    <t>התחייבות לשמירת סודיות ולמניעת ניגוד עניינים חתומה ע"י עו"ד (נספח ב'4).</t>
  </si>
  <si>
    <t>8.1.9</t>
  </si>
  <si>
    <t>אישור עו"ד או רו"ח על היות החתומים בשמו על מסמכי המכרז רשאים לחייב את המציע בחתימתם.</t>
  </si>
  <si>
    <t>8.1.10</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</si>
  <si>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</si>
  <si>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8.1.11</t>
  </si>
  <si>
    <t>רשימת הפרטים בהצעת המציע, שהמציע מעוניין שיהיו חסויים במידה והוא יזכה. על פי האמור בסעיף ‎20.2 לפרק זה.</t>
  </si>
  <si>
    <t>8.1.12</t>
  </si>
  <si>
    <t>מסמכים מקצועיים למכרז</t>
  </si>
  <si>
    <t>על המציע לצרף תצהיר שיחתם על ידי עורך דין להוכחת ימים ושעות פעילות של המוזיאון, וכמות מבקרים שנתית בשנת 2019 כמפורט בנספח ב'5.</t>
  </si>
  <si>
    <t>8.2.1</t>
  </si>
  <si>
    <t xml:space="preserve">	על המציע לצרף התחייבות כי ככל שיזכה במכרז יפעיל מערכת להזמנת כרטיסים מראש, ההתחייבות תצורף בנוסח נספח ב'6.</t>
  </si>
  <si>
    <t>8.2.2</t>
  </si>
  <si>
    <t>A1 = מחיר לפתיחת מוזיאון בשישי כולל מע"מ (ככל שהמוזיאון אינו מעוניין לפתוח בשישי, המציע יכתוב 0))</t>
  </si>
  <si>
    <t>A2 = מחיר לפתיחת מוזיאון בשבת כולל מע"מ (ככל שהמוזיאון אינו מעוניין לפתוח בשבת, המציע יכתוב 0)</t>
  </si>
  <si>
    <t>A - מחיר לפתיחת מוזיאון לסוף שבוע אחד (כנגד מכירת כרטיסים בלבד)</t>
  </si>
  <si>
    <t>רכיב B - כמות ימי הפעילות של המוזיאון בשנת 2019 כפי שפירט בנספח ב'5.</t>
  </si>
  <si>
    <t>רכיב C  - כמות מבקרים שנתית בהתאם לנתונים שדווחו על ידי המוסד למשרד נכון לשנת  2019 (יושלם על ידי המשרד)</t>
  </si>
  <si>
    <t>רכיב D – כמות מבקרים ממוצעת ליום פעילות אחד בשנה: היחס בין כמות המבקרים השנתית (C) לכמות ימי הפעילות של המוזיאון בשנת 2019 (B).</t>
  </si>
  <si>
    <t>עבור הצעת מחיר ליום שישי כמות המבקרים הממוצעת תוכפל במקדם 0.3 ותקרא "כמות ממוצעת מותאמת ליום שישי" (ככל שהמוזיאון אינו פועל ביום שישי כמות זו תחשב לצורך החישוב כ-0).</t>
  </si>
  <si>
    <t>רכיב E - סכימת הכמויות הממוצעות המותאמות כמפורט בסעיף ‎9.4.3.4 וסעיף ‎9.4.3.5.</t>
  </si>
  <si>
    <t>עבור הצעת מחיר ליום שבת כמות המבקרים הממוצעת ליום פעילות תוכפל במקדם 2.5 ותקרא "כמות ממוצעת מותאמת ליום שבת" (ככל שהמוזיאון אינו פועל ביום שבת כמות זו תחשב לצורך החישוב כ-0).</t>
  </si>
  <si>
    <t>רכיב F – מחיר יחסי: היחס בין מחיר לפתיחת מוזיאון לסוף שבוע אחד (A) לבין סכימת הכמויות הממוצעות המותאמות (E).</t>
  </si>
  <si>
    <t>רכיב G – "ציון בסיס לצורך חלוקה בהתאם לקבוצה אלייה משתייך"</t>
  </si>
  <si>
    <t>רכיב H  - החלק היחסי בתקציב שיקבל המוזיאון מסך כל התקציב של הקבוצה לה סווג:</t>
  </si>
  <si>
    <t>קבוצת סיווג</t>
  </si>
  <si>
    <t>מחוז</t>
  </si>
  <si>
    <t>תחום המוזיאון</t>
  </si>
  <si>
    <t>מציע X</t>
  </si>
  <si>
    <t>מציע Y</t>
  </si>
  <si>
    <t>מציע Z</t>
  </si>
  <si>
    <t>ציון מחיר עבור קבוצה ____ (תחום _________, קבוצת סיווג ________)</t>
  </si>
  <si>
    <t>עמידה בדרישות האמדן</t>
  </si>
  <si>
    <t>אזור צפון + דרום</t>
  </si>
  <si>
    <t>תחום</t>
  </si>
  <si>
    <t>שואה</t>
  </si>
  <si>
    <t>אמנות</t>
  </si>
  <si>
    <t>ארכיאולוגיה</t>
  </si>
  <si>
    <t>אתנוגרפיה</t>
  </si>
  <si>
    <t>היסטוריה</t>
  </si>
  <si>
    <t>טבע</t>
  </si>
  <si>
    <t>מדע וטכנולוגיה</t>
  </si>
  <si>
    <t>עיצוב</t>
  </si>
  <si>
    <t>מוזיאונים שחולק להם תקציב</t>
  </si>
  <si>
    <t>התקציב שחולק</t>
  </si>
  <si>
    <t>תקציב שנותר</t>
  </si>
  <si>
    <t>אזור המרכז</t>
  </si>
  <si>
    <t>המציע מעוניין בתקציב התאמות?</t>
  </si>
  <si>
    <t>חלוקת תקציב - כרטיסי כניסה</t>
  </si>
  <si>
    <t>תקציב התאמות</t>
  </si>
  <si>
    <t>קבוצה א +ב</t>
  </si>
  <si>
    <t>קבוצה</t>
  </si>
  <si>
    <t>קבוצה ג +ד</t>
  </si>
  <si>
    <t>תקציב מוקצה</t>
  </si>
  <si>
    <t>סכימת כלל המבקרים במוזיאונים שבקשו תמיכה</t>
  </si>
  <si>
    <t>מוזיאון</t>
  </si>
  <si>
    <t>כמות המבקרים</t>
  </si>
  <si>
    <t>א</t>
  </si>
  <si>
    <t>ב</t>
  </si>
  <si>
    <t>ג</t>
  </si>
  <si>
    <t>ד</t>
  </si>
  <si>
    <t>ה</t>
  </si>
  <si>
    <t>ו</t>
  </si>
  <si>
    <t>ז</t>
  </si>
  <si>
    <t>ח</t>
  </si>
  <si>
    <t>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</si>
</sst>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rial"/>
      <family val="2"/>
      <charset val="177"/>
      <scheme val="minor"/>
    </font>
    <font>
      <b/>
      <sz val="12"/>
      <color theme="1"/>
      <name val="David"/>
      <family val="2"/>
    </font>
    <font>
      <sz val="12"/>
      <color theme="1"/>
      <name val="David"/>
      <family val="2"/>
    </font>
    <font>
      <sz val="12"/>
      <color rgb="FFFF0000"/>
      <name val="David"/>
      <family val="2"/>
    </font>
    <font>
      <sz val="11"/>
      <color theme="1"/>
      <name val="David"/>
      <family val="2"/>
    </font>
    <font>
      <b/>
      <sz val="12"/>
      <color theme="0"/>
      <name val="David"/>
      <family val="2"/>
    </font>
    <font>
      <b/>
      <sz val="12"/>
      <color rgb="FF000000"/>
      <name val="Arial"/>
      <family val="2"/>
    </font>
    <font>
      <sz val="12"/>
      <color rgb="FF000000"/>
      <name val="Arial"/>
      <family val="2"/>
    </font>
    <font>
      <sz val="12"/>
      <color theme="1"/>
      <name val="Arial"/>
      <family val="2"/>
    </font>
    <font>
      <b/>
      <sz val="12"/>
      <color theme="1"/>
      <name val="Times New Roman"/>
      <family val="1"/>
    </font>
  </fonts>
  <fills count="11">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rgb="FFD9D9D9"/>
        <bgColor indexed="64"/>
      </patternFill>
    </fill>
  </fills>
  <borders count="27">
    <border>
      <left/>
      <right/>
      <top/>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s>
  <cellStyleXfs count="1">
    <xf numFmtId="0" fontId="0" fillId="0" borderId="0"/>
  </cellStyleXfs>
  <cellXfs count="74">
    <xf numFmtId="0" fontId="0" fillId="0" borderId="0" xfId="0"/>
    <xf numFmtId="0" fontId="1" fillId="5" borderId="1" xfId="0" applyFont="1" applyFill="1" applyBorder="1" applyAlignment="1" applyProtection="1">
      <alignment horizontal="center" vertical="center" wrapText="1"/>
      <protection hidden="1"/>
    </xf>
    <xf numFmtId="0" fontId="1" fillId="5" borderId="5" xfId="0" applyFont="1" applyFill="1" applyBorder="1" applyAlignment="1" applyProtection="1">
      <alignment horizontal="center" vertical="center" readingOrder="2"/>
      <protection hidden="1"/>
    </xf>
    <xf numFmtId="0" fontId="2" fillId="0" borderId="0" xfId="0" applyFont="1"/>
    <xf numFmtId="0" fontId="1" fillId="5" borderId="16" xfId="0" applyFont="1" applyFill="1" applyBorder="1" applyAlignment="1" applyProtection="1">
      <alignment horizontal="center" vertical="center" wrapText="1"/>
      <protection hidden="1"/>
    </xf>
    <xf numFmtId="0" fontId="1" fillId="5" borderId="16" xfId="0" applyFont="1" applyFill="1" applyBorder="1" applyAlignment="1" applyProtection="1">
      <alignment horizontal="center" vertical="center" wrapText="1" readingOrder="2"/>
      <protection hidden="1"/>
    </xf>
    <xf numFmtId="0" fontId="1" fillId="5" borderId="16" xfId="0" applyFont="1" applyFill="1" applyBorder="1" applyAlignment="1" applyProtection="1">
      <alignment horizontal="center" vertical="center" wrapText="1"/>
      <protection locked="0"/>
    </xf>
    <xf numFmtId="49" fontId="1" fillId="5" borderId="16" xfId="0" applyNumberFormat="1" applyFont="1" applyFill="1" applyBorder="1" applyAlignment="1" applyProtection="1">
      <alignment horizontal="center" vertical="center" wrapText="1"/>
      <protection locked="0"/>
    </xf>
    <xf numFmtId="0" fontId="1" fillId="5" borderId="10" xfId="0" applyFont="1" applyFill="1" applyBorder="1" applyAlignment="1" applyProtection="1">
      <alignment horizontal="center" wrapText="1"/>
      <protection hidden="1"/>
    </xf>
    <xf numFmtId="0" fontId="2" fillId="4" borderId="13"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2" fillId="4" borderId="16" xfId="0" applyFont="1" applyFill="1" applyBorder="1" applyAlignment="1" applyProtection="1">
      <alignment horizontal="center" vertical="center" wrapText="1"/>
      <protection locked="0"/>
    </xf>
    <xf numFmtId="0" fontId="3" fillId="4" borderId="16" xfId="0" applyFont="1" applyFill="1" applyBorder="1" applyAlignment="1" applyProtection="1">
      <alignment horizontal="center" vertical="center" wrapText="1"/>
      <protection locked="0"/>
    </xf>
    <xf numFmtId="0" fontId="4" fillId="4" borderId="12" xfId="0" applyFont="1" applyFill="1" applyBorder="1" applyAlignment="1" applyProtection="1">
      <alignment horizontal="center" vertical="center" wrapText="1" readingOrder="2"/>
      <protection locked="0"/>
    </xf>
    <xf numFmtId="0" fontId="2" fillId="4" borderId="12" xfId="0" applyFont="1" applyFill="1" applyBorder="1" applyAlignment="1" applyProtection="1">
      <alignment horizontal="center" vertical="center" wrapText="1"/>
      <protection locked="0"/>
    </xf>
    <xf numFmtId="0" fontId="2" fillId="0" borderId="0" xfId="0" applyFont="1" applyAlignment="1">
      <alignment vertical="center"/>
    </xf>
    <xf numFmtId="0" fontId="1" fillId="9" borderId="12" xfId="0" applyFont="1" applyFill="1" applyBorder="1" applyAlignment="1" applyProtection="1">
      <alignment horizontal="center" vertical="center"/>
      <protection hidden="1"/>
    </xf>
    <xf numFmtId="0" fontId="1" fillId="9" borderId="14" xfId="0" applyFont="1" applyFill="1" applyBorder="1" applyAlignment="1" applyProtection="1">
      <alignment horizontal="center" vertical="center"/>
      <protection hidden="1"/>
    </xf>
    <xf numFmtId="49" fontId="1" fillId="3" borderId="12" xfId="0" applyNumberFormat="1" applyFont="1" applyFill="1" applyBorder="1" applyAlignment="1" applyProtection="1">
      <alignment horizontal="center" vertical="center"/>
      <protection hidden="1"/>
    </xf>
    <xf numFmtId="0" fontId="1" fillId="3" borderId="7" xfId="0" applyFont="1" applyFill="1" applyBorder="1" applyAlignment="1" applyProtection="1">
      <alignment horizontal="center" vertical="center" wrapText="1" readingOrder="2"/>
      <protection hidden="1"/>
    </xf>
    <xf numFmtId="0" fontId="1" fillId="4" borderId="1" xfId="0" applyFont="1" applyFill="1" applyBorder="1" applyAlignment="1" applyProtection="1">
      <alignment horizontal="center" vertical="center"/>
      <protection hidden="1"/>
    </xf>
    <xf numFmtId="0" fontId="2" fillId="2" borderId="18" xfId="0" applyFont="1" applyFill="1" applyBorder="1" applyAlignment="1" applyProtection="1">
      <alignment horizontal="right" vertical="center" wrapText="1" readingOrder="2"/>
      <protection hidden="1"/>
    </xf>
    <xf numFmtId="0" fontId="2" fillId="4" borderId="1"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protection hidden="1"/>
    </xf>
    <xf numFmtId="0" fontId="2" fillId="2" borderId="19" xfId="0" applyFont="1" applyFill="1" applyBorder="1" applyAlignment="1" applyProtection="1">
      <alignment horizontal="right" vertical="center" wrapText="1" readingOrder="2"/>
      <protection hidden="1"/>
    </xf>
    <xf numFmtId="0" fontId="2" fillId="2" borderId="20" xfId="0" applyFont="1" applyFill="1" applyBorder="1" applyAlignment="1" applyProtection="1">
      <alignment horizontal="right" vertical="center" wrapText="1" readingOrder="2"/>
      <protection hidden="1"/>
    </xf>
    <xf numFmtId="0" fontId="1" fillId="4" borderId="16" xfId="0" applyFont="1" applyFill="1" applyBorder="1" applyAlignment="1" applyProtection="1">
      <alignment horizontal="center" vertical="center" wrapText="1"/>
      <protection locked="0"/>
    </xf>
    <xf numFmtId="2" fontId="1" fillId="4" borderId="13" xfId="0" applyNumberFormat="1" applyFont="1" applyFill="1" applyBorder="1" applyAlignment="1" applyProtection="1">
      <alignment horizontal="center" vertical="center"/>
      <protection hidden="1"/>
    </xf>
    <xf numFmtId="0" fontId="2" fillId="0" borderId="0" xfId="0" applyFont="1" applyProtection="1">
      <protection hidden="1"/>
    </xf>
    <xf numFmtId="0" fontId="2" fillId="0" borderId="0" xfId="0" applyFont="1" applyBorder="1" applyProtection="1">
      <protection hidden="1"/>
    </xf>
    <xf numFmtId="0" fontId="1" fillId="0" borderId="0" xfId="0" applyFont="1" applyBorder="1" applyAlignment="1" applyProtection="1">
      <protection hidden="1"/>
    </xf>
    <xf numFmtId="49" fontId="1" fillId="7" borderId="17" xfId="0" applyNumberFormat="1" applyFont="1" applyFill="1" applyBorder="1" applyAlignment="1" applyProtection="1">
      <alignment horizontal="center" vertical="center" readingOrder="2"/>
      <protection hidden="1"/>
    </xf>
    <xf numFmtId="0" fontId="2" fillId="4" borderId="8" xfId="0" applyFont="1" applyFill="1" applyBorder="1" applyAlignment="1" applyProtection="1">
      <alignment horizontal="center" vertical="center" wrapText="1"/>
      <protection locked="0"/>
    </xf>
    <xf numFmtId="0" fontId="2" fillId="4" borderId="14" xfId="0" applyFont="1" applyFill="1" applyBorder="1" applyAlignment="1" applyProtection="1">
      <alignment horizontal="center" vertical="center" wrapText="1" readingOrder="2"/>
      <protection locked="0"/>
    </xf>
    <xf numFmtId="0" fontId="1" fillId="6" borderId="7" xfId="0" applyNumberFormat="1" applyFont="1" applyFill="1" applyBorder="1" applyAlignment="1" applyProtection="1">
      <alignment horizontal="center" vertical="center"/>
      <protection hidden="1"/>
    </xf>
    <xf numFmtId="0" fontId="2" fillId="4" borderId="21" xfId="0" applyFont="1" applyFill="1" applyBorder="1" applyAlignment="1" applyProtection="1">
      <alignment horizontal="center" vertical="center" wrapText="1"/>
      <protection locked="0"/>
    </xf>
    <xf numFmtId="0" fontId="1" fillId="6" borderId="3" xfId="0" applyFont="1" applyFill="1" applyBorder="1" applyAlignment="1" applyProtection="1">
      <alignment horizontal="center" vertical="center" wrapText="1"/>
      <protection hidden="1"/>
    </xf>
    <xf numFmtId="0" fontId="2" fillId="7" borderId="13" xfId="0" applyFont="1" applyFill="1" applyBorder="1" applyAlignment="1" applyProtection="1">
      <alignment horizontal="right" vertical="center" wrapText="1" readingOrder="2"/>
      <protection hidden="1"/>
    </xf>
    <xf numFmtId="0" fontId="2" fillId="7" borderId="16" xfId="0" applyFont="1" applyFill="1" applyBorder="1" applyAlignment="1" applyProtection="1">
      <alignment horizontal="right" vertical="center" wrapText="1" readingOrder="2"/>
      <protection hidden="1"/>
    </xf>
    <xf numFmtId="1" fontId="7" fillId="0" borderId="0" xfId="0" applyNumberFormat="1" applyFont="1" applyBorder="1" applyAlignment="1">
      <alignment horizontal="center" vertical="center" readingOrder="1"/>
    </xf>
    <xf numFmtId="1" fontId="7" fillId="0" borderId="0" xfId="0" applyNumberFormat="1" applyFont="1" applyBorder="1" applyAlignment="1">
      <alignment horizontal="center" vertical="center" wrapText="1" readingOrder="1"/>
    </xf>
    <xf numFmtId="0" fontId="8" fillId="0" borderId="0" xfId="0" applyFont="1" applyBorder="1" applyAlignment="1">
      <alignment horizontal="center" vertical="center" wrapText="1" readingOrder="2"/>
    </xf>
    <xf numFmtId="0" fontId="0" fillId="0" borderId="0" xfId="0" applyAlignment="1">
      <alignment horizontal="center" vertical="center"/>
    </xf>
    <xf numFmtId="0" fontId="0" fillId="0" borderId="0" xfId="0" applyBorder="1" applyAlignment="1">
      <alignment horizontal="center" vertical="center"/>
    </xf>
    <xf numFmtId="0" fontId="1" fillId="6" borderId="2" xfId="0" applyFont="1" applyFill="1" applyBorder="1" applyAlignment="1" applyProtection="1">
      <alignment horizontal="center" vertical="center" wrapText="1"/>
      <protection hidden="1"/>
    </xf>
    <xf numFmtId="0" fontId="1" fillId="6" borderId="6" xfId="0" applyNumberFormat="1" applyFont="1" applyFill="1" applyBorder="1" applyAlignment="1" applyProtection="1">
      <alignment horizontal="center" vertical="center"/>
      <protection hidden="1"/>
    </xf>
    <xf numFmtId="0" fontId="1" fillId="6" borderId="22" xfId="0" applyFont="1" applyFill="1" applyBorder="1" applyAlignment="1" applyProtection="1">
      <alignment horizontal="center" vertical="center" wrapText="1"/>
      <protection hidden="1"/>
    </xf>
    <xf numFmtId="0" fontId="2" fillId="7" borderId="8" xfId="0" applyFont="1" applyFill="1" applyBorder="1" applyAlignment="1" applyProtection="1">
      <alignment horizontal="right" vertical="center" wrapText="1" readingOrder="2"/>
      <protection hidden="1"/>
    </xf>
    <xf numFmtId="49" fontId="1" fillId="7" borderId="3" xfId="0" applyNumberFormat="1" applyFont="1" applyFill="1" applyBorder="1" applyAlignment="1" applyProtection="1">
      <alignment horizontal="center" vertical="center" readingOrder="2"/>
      <protection hidden="1"/>
    </xf>
    <xf numFmtId="0" fontId="1" fillId="6" borderId="3" xfId="0" applyNumberFormat="1" applyFont="1" applyFill="1" applyBorder="1" applyAlignment="1" applyProtection="1">
      <alignment horizontal="center" vertical="center"/>
      <protection hidden="1"/>
    </xf>
    <xf numFmtId="0" fontId="1" fillId="6" borderId="7" xfId="0" applyFont="1" applyFill="1" applyBorder="1" applyAlignment="1" applyProtection="1">
      <alignment horizontal="center" vertical="center" wrapText="1"/>
      <protection hidden="1"/>
    </xf>
    <xf numFmtId="0" fontId="1" fillId="6" borderId="4" xfId="0" applyFont="1" applyFill="1" applyBorder="1" applyAlignment="1" applyProtection="1">
      <alignment horizontal="center" vertical="center" wrapText="1"/>
      <protection hidden="1"/>
    </xf>
    <xf numFmtId="0" fontId="2" fillId="7" borderId="1" xfId="0" applyFont="1" applyFill="1" applyBorder="1" applyAlignment="1" applyProtection="1">
      <alignment horizontal="right" vertical="center" wrapText="1" readingOrder="2"/>
      <protection hidden="1"/>
    </xf>
    <xf numFmtId="0" fontId="7" fillId="0" borderId="24" xfId="0" applyFont="1" applyBorder="1" applyAlignment="1">
      <alignment vertical="center" wrapText="1" readingOrder="1"/>
    </xf>
    <xf numFmtId="0" fontId="7" fillId="0" borderId="25" xfId="0" applyFont="1" applyBorder="1" applyAlignment="1">
      <alignment vertical="center" wrapText="1" readingOrder="1"/>
    </xf>
    <xf numFmtId="0" fontId="1" fillId="10" borderId="7" xfId="0" applyFont="1" applyFill="1" applyBorder="1" applyAlignment="1">
      <alignment horizontal="center" vertical="center" wrapText="1" readingOrder="2"/>
    </xf>
    <xf numFmtId="0" fontId="9" fillId="10" borderId="3" xfId="0" applyFont="1" applyFill="1" applyBorder="1" applyAlignment="1">
      <alignment horizontal="center" vertical="center" wrapText="1" readingOrder="2"/>
    </xf>
    <xf numFmtId="49" fontId="1" fillId="7" borderId="18" xfId="0" applyNumberFormat="1" applyFont="1" applyFill="1" applyBorder="1" applyAlignment="1" applyProtection="1">
      <alignment horizontal="center" vertical="center" readingOrder="2"/>
      <protection hidden="1"/>
    </xf>
    <xf numFmtId="0" fontId="1" fillId="3" borderId="7" xfId="0" applyFont="1" applyFill="1" applyBorder="1" applyAlignment="1" applyProtection="1">
      <alignment horizontal="center" vertical="center" wrapText="1"/>
      <protection hidden="1"/>
    </xf>
    <xf numFmtId="0" fontId="1" fillId="3" borderId="2" xfId="0" applyFont="1" applyFill="1" applyBorder="1" applyAlignment="1" applyProtection="1">
      <alignment horizontal="center" vertical="center" wrapText="1"/>
      <protection hidden="1"/>
    </xf>
    <xf numFmtId="0" fontId="1" fillId="5" borderId="14" xfId="0" applyFont="1" applyFill="1" applyBorder="1" applyAlignment="1" applyProtection="1">
      <alignment horizontal="center" readingOrder="2"/>
      <protection hidden="1"/>
    </xf>
    <xf numFmtId="0" fontId="1" fillId="5" borderId="15" xfId="0" applyFont="1" applyFill="1" applyBorder="1" applyAlignment="1" applyProtection="1">
      <alignment horizontal="center" readingOrder="2"/>
      <protection hidden="1"/>
    </xf>
    <xf numFmtId="0" fontId="1" fillId="5" borderId="11" xfId="0" applyFont="1" applyFill="1" applyBorder="1" applyAlignment="1" applyProtection="1">
      <alignment horizontal="center" readingOrder="2"/>
      <protection hidden="1"/>
    </xf>
    <xf numFmtId="0" fontId="1" fillId="6" borderId="2" xfId="0" applyFont="1" applyFill="1" applyBorder="1" applyAlignment="1" applyProtection="1">
      <alignment horizontal="center" vertical="center" wrapText="1"/>
      <protection hidden="1"/>
    </xf>
    <xf numFmtId="0" fontId="5" fillId="8" borderId="9" xfId="0" applyFont="1" applyFill="1" applyBorder="1" applyAlignment="1" applyProtection="1">
      <alignment horizontal="center" vertical="center"/>
      <protection hidden="1"/>
    </xf>
    <xf numFmtId="0" fontId="5" fillId="8" borderId="2" xfId="0" applyFont="1" applyFill="1" applyBorder="1" applyAlignment="1" applyProtection="1">
      <alignment horizontal="center" vertical="center"/>
      <protection hidden="1"/>
    </xf>
    <xf numFmtId="0" fontId="7" fillId="0" borderId="7" xfId="0" applyFont="1" applyBorder="1" applyAlignment="1">
      <alignment horizontal="center" vertical="center" wrapText="1" readingOrder="2"/>
    </xf>
    <xf numFmtId="0" fontId="7" fillId="0" borderId="23" xfId="0" applyFont="1" applyBorder="1" applyAlignment="1">
      <alignment horizontal="center" vertical="center" wrapText="1" readingOrder="2"/>
    </xf>
    <xf numFmtId="0" fontId="6" fillId="10" borderId="26" xfId="0" applyFont="1" applyFill="1" applyBorder="1" applyAlignment="1">
      <alignment horizontal="center" vertical="center" wrapText="1" readingOrder="2"/>
    </xf>
    <xf numFmtId="0" fontId="6" fillId="10" borderId="4" xfId="0" applyFont="1" applyFill="1" applyBorder="1" applyAlignment="1">
      <alignment horizontal="center" vertical="center" wrapText="1" readingOrder="2"/>
    </xf>
    <xf numFmtId="0" fontId="0" fillId="0" borderId="0" xfId="0" applyAlignment="1">
      <alignment horizontal="center" vertical="center"/>
    </xf>
    <xf numFmtId="0" fontId="0" fillId="0" borderId="0" xfId="0" applyAlignment="1">
      <alignment horizontal="center"/>
    </xf>
    <xf numFmtId="0" fontId="2" fillId="0" borderId="0" xfId="0" applyFont="1" applyAlignment="1">
      <alignment horizontal="justify" vertical="center" readingOrder="2"/>
    </xf>
    <xf numFmtId="0" fontId="0" fillId="0" borderId="0" xfId="0" applyAlignment="1"/>
  </cellXfs>
  <cellStyles count="1">
    <cellStyle name="Normal" xfId="0" builtinId="0"/>
  </cellStyles>
  <dxfs count="41">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
  <sheetViews>
    <sheetView rightToLeft="1" view="pageBreakPreview" zoomScale="70" zoomScaleNormal="90" zoomScaleSheetLayoutView="70" workbookViewId="0">
      <pane xSplit="1" ySplit="10" topLeftCell="B27" activePane="bottomRight" state="frozen"/>
      <selection pane="topRight" activeCell="D1" sqref="D1"/>
      <selection pane="bottomLeft" activeCell="A10" sqref="A10"/>
      <selection pane="bottomRight" activeCell="C20" sqref="C20"/>
    </sheetView>
  </sheetViews>
  <sheetFormatPr defaultColWidth="9" defaultRowHeight="15.6" x14ac:dyDescent="0.3"/>
  <cols>
    <col min="1" max="1" width="10" style="3" customWidth="1"/>
    <col min="2" max="2" width="82.69921875" style="3" customWidth="1"/>
    <col min="3" max="3" width="17.5" style="3" bestFit="1" customWidth="1"/>
    <col min="4" max="4" width="15.69921875" style="3" customWidth="1"/>
    <col min="5" max="5" width="14.69921875" style="3" customWidth="1"/>
    <col min="6" max="16384" width="9" style="3"/>
  </cols>
  <sheetData>
    <row r="1" spans="1:5" x14ac:dyDescent="0.3">
      <c r="A1" s="60"/>
      <c r="B1" s="1" t="s">
        <v>1</v>
      </c>
      <c r="C1" s="2">
        <v>1</v>
      </c>
      <c r="D1" s="2">
        <v>2</v>
      </c>
      <c r="E1" s="2">
        <v>3</v>
      </c>
    </row>
    <row r="2" spans="1:5" x14ac:dyDescent="0.3">
      <c r="A2" s="61"/>
      <c r="B2" s="4" t="s">
        <v>0</v>
      </c>
      <c r="C2" s="5"/>
      <c r="D2" s="5"/>
      <c r="E2" s="5"/>
    </row>
    <row r="3" spans="1:5" x14ac:dyDescent="0.3">
      <c r="A3" s="61"/>
      <c r="B3" s="4" t="s">
        <v>2</v>
      </c>
      <c r="C3" s="5"/>
      <c r="D3" s="5"/>
      <c r="E3" s="5"/>
    </row>
    <row r="4" spans="1:5" x14ac:dyDescent="0.3">
      <c r="A4" s="61"/>
      <c r="B4" s="4" t="s">
        <v>3</v>
      </c>
      <c r="C4" s="6"/>
      <c r="D4" s="6"/>
      <c r="E4" s="6"/>
    </row>
    <row r="5" spans="1:5" x14ac:dyDescent="0.3">
      <c r="A5" s="61"/>
      <c r="B5" s="4" t="s">
        <v>4</v>
      </c>
      <c r="C5" s="7"/>
      <c r="D5" s="7"/>
      <c r="E5" s="7"/>
    </row>
    <row r="6" spans="1:5" x14ac:dyDescent="0.3">
      <c r="A6" s="61"/>
      <c r="B6" s="4" t="s">
        <v>6</v>
      </c>
      <c r="C6" s="7"/>
      <c r="D6" s="7"/>
      <c r="E6" s="7"/>
    </row>
    <row r="7" spans="1:5" x14ac:dyDescent="0.3">
      <c r="A7" s="61"/>
      <c r="B7" s="4" t="s">
        <v>70</v>
      </c>
      <c r="C7" s="7"/>
      <c r="D7" s="7"/>
      <c r="E7" s="7"/>
    </row>
    <row r="8" spans="1:5" ht="16.2" thickBot="1" x14ac:dyDescent="0.35">
      <c r="A8" s="62"/>
      <c r="B8" s="4" t="s">
        <v>72</v>
      </c>
      <c r="C8" s="7"/>
      <c r="D8" s="7"/>
      <c r="E8" s="7"/>
    </row>
    <row r="9" spans="1:5" ht="16.2" thickBot="1" x14ac:dyDescent="0.35">
      <c r="A9" s="8" t="s">
        <v>5</v>
      </c>
      <c r="B9" s="4" t="s">
        <v>71</v>
      </c>
      <c r="C9" s="7"/>
      <c r="D9" s="7"/>
      <c r="E9" s="7"/>
    </row>
    <row r="10" spans="1:5" ht="16.2" thickBot="1" x14ac:dyDescent="0.35">
      <c r="A10" s="34">
        <v>7</v>
      </c>
      <c r="B10" s="36" t="s">
        <v>10</v>
      </c>
      <c r="C10" s="63"/>
      <c r="D10" s="63"/>
      <c r="E10" s="63"/>
    </row>
    <row r="11" spans="1:5" ht="16.2" thickBot="1" x14ac:dyDescent="0.35">
      <c r="A11" s="45"/>
      <c r="B11" s="46" t="s">
        <v>12</v>
      </c>
      <c r="C11" s="50"/>
      <c r="D11" s="44"/>
      <c r="E11" s="51"/>
    </row>
    <row r="12" spans="1:5" ht="16.2" thickBot="1" x14ac:dyDescent="0.35">
      <c r="A12" s="48" t="s">
        <v>16</v>
      </c>
      <c r="B12" s="47" t="s">
        <v>22</v>
      </c>
      <c r="C12" s="32"/>
      <c r="D12" s="9"/>
      <c r="E12" s="10"/>
    </row>
    <row r="13" spans="1:5" ht="47.4" thickBot="1" x14ac:dyDescent="0.35">
      <c r="A13" s="31" t="s">
        <v>17</v>
      </c>
      <c r="B13" s="37" t="s">
        <v>11</v>
      </c>
      <c r="C13" s="32"/>
      <c r="D13" s="9"/>
      <c r="E13" s="10"/>
    </row>
    <row r="14" spans="1:5" ht="47.4" thickBot="1" x14ac:dyDescent="0.35">
      <c r="A14" s="48" t="s">
        <v>18</v>
      </c>
      <c r="B14" s="37" t="s">
        <v>23</v>
      </c>
      <c r="C14" s="32"/>
      <c r="D14" s="9"/>
      <c r="E14" s="9"/>
    </row>
    <row r="15" spans="1:5" ht="47.4" thickBot="1" x14ac:dyDescent="0.35">
      <c r="A15" s="31" t="s">
        <v>19</v>
      </c>
      <c r="B15" s="37" t="s">
        <v>24</v>
      </c>
      <c r="C15" s="35"/>
      <c r="D15" s="9"/>
      <c r="E15" s="12"/>
    </row>
    <row r="16" spans="1:5" ht="31.8" thickBot="1" x14ac:dyDescent="0.35">
      <c r="A16" s="48" t="s">
        <v>20</v>
      </c>
      <c r="B16" s="37" t="s">
        <v>25</v>
      </c>
      <c r="C16" s="32"/>
      <c r="D16" s="9"/>
      <c r="E16" s="9"/>
    </row>
    <row r="17" spans="1:6" ht="45.6" customHeight="1" thickBot="1" x14ac:dyDescent="0.35">
      <c r="A17" s="31" t="s">
        <v>21</v>
      </c>
      <c r="B17" s="38" t="s">
        <v>26</v>
      </c>
      <c r="C17" s="32"/>
      <c r="D17" s="9"/>
      <c r="E17" s="9"/>
    </row>
    <row r="18" spans="1:6" ht="16.2" thickBot="1" x14ac:dyDescent="0.35">
      <c r="A18" s="49">
        <v>7.7</v>
      </c>
      <c r="B18" s="36" t="s">
        <v>13</v>
      </c>
      <c r="C18" s="44"/>
      <c r="D18" s="44"/>
      <c r="E18" s="51"/>
      <c r="F18" s="15"/>
    </row>
    <row r="19" spans="1:6" ht="16.2" thickBot="1" x14ac:dyDescent="0.35">
      <c r="A19" s="57" t="s">
        <v>27</v>
      </c>
      <c r="B19" s="52" t="s">
        <v>28</v>
      </c>
      <c r="C19" s="33"/>
      <c r="D19" s="13"/>
      <c r="E19" s="14"/>
      <c r="F19" s="15"/>
    </row>
    <row r="20" spans="1:6" ht="16.2" thickBot="1" x14ac:dyDescent="0.35">
      <c r="A20" s="64" t="s">
        <v>7</v>
      </c>
      <c r="B20" s="65"/>
      <c r="C20" s="16"/>
      <c r="D20" s="16"/>
      <c r="E20" s="17"/>
    </row>
    <row r="21" spans="1:6" ht="16.2" thickBot="1" x14ac:dyDescent="0.35">
      <c r="A21" s="18" t="s">
        <v>8</v>
      </c>
      <c r="B21" s="19" t="s">
        <v>9</v>
      </c>
      <c r="C21" s="58"/>
      <c r="D21" s="59"/>
      <c r="E21" s="59"/>
    </row>
    <row r="22" spans="1:6" x14ac:dyDescent="0.3">
      <c r="A22" s="20" t="s">
        <v>29</v>
      </c>
      <c r="B22" s="21" t="s">
        <v>32</v>
      </c>
      <c r="C22" s="22"/>
      <c r="D22" s="22"/>
      <c r="E22" s="22"/>
    </row>
    <row r="23" spans="1:6" ht="47.4" thickBot="1" x14ac:dyDescent="0.35">
      <c r="A23" s="23" t="s">
        <v>31</v>
      </c>
      <c r="B23" s="24" t="s">
        <v>30</v>
      </c>
      <c r="C23" s="9"/>
      <c r="D23" s="9"/>
      <c r="E23" s="9"/>
    </row>
    <row r="24" spans="1:6" ht="31.2" x14ac:dyDescent="0.3">
      <c r="A24" s="20" t="s">
        <v>34</v>
      </c>
      <c r="B24" s="25" t="s">
        <v>33</v>
      </c>
      <c r="C24" s="9"/>
      <c r="D24" s="9"/>
      <c r="E24" s="9"/>
    </row>
    <row r="25" spans="1:6" x14ac:dyDescent="0.3">
      <c r="A25" s="23" t="s">
        <v>36</v>
      </c>
      <c r="B25" s="24" t="s">
        <v>35</v>
      </c>
      <c r="C25" s="11"/>
      <c r="D25" s="9"/>
      <c r="E25" s="9"/>
    </row>
    <row r="26" spans="1:6" ht="31.2" x14ac:dyDescent="0.3">
      <c r="A26" s="23" t="s">
        <v>38</v>
      </c>
      <c r="B26" s="25" t="s">
        <v>37</v>
      </c>
      <c r="C26" s="11"/>
      <c r="D26" s="9"/>
      <c r="E26" s="9"/>
    </row>
    <row r="27" spans="1:6" ht="47.4" thickBot="1" x14ac:dyDescent="0.35">
      <c r="A27" s="23" t="s">
        <v>40</v>
      </c>
      <c r="B27" s="25" t="s">
        <v>39</v>
      </c>
      <c r="C27" s="11"/>
      <c r="D27" s="11"/>
      <c r="E27" s="11"/>
    </row>
    <row r="28" spans="1:6" x14ac:dyDescent="0.3">
      <c r="A28" s="20" t="s">
        <v>42</v>
      </c>
      <c r="B28" s="24" t="s">
        <v>41</v>
      </c>
      <c r="C28" s="11"/>
      <c r="D28" s="11"/>
      <c r="E28" s="11"/>
    </row>
    <row r="29" spans="1:6" ht="16.2" thickBot="1" x14ac:dyDescent="0.35">
      <c r="A29" s="23" t="s">
        <v>44</v>
      </c>
      <c r="B29" s="24" t="s">
        <v>43</v>
      </c>
      <c r="C29" s="11"/>
      <c r="D29" s="11"/>
      <c r="E29" s="26"/>
    </row>
    <row r="30" spans="1:6" x14ac:dyDescent="0.3">
      <c r="A30" s="20" t="s">
        <v>46</v>
      </c>
      <c r="B30" s="24" t="s">
        <v>45</v>
      </c>
      <c r="C30" s="11"/>
      <c r="D30" s="11"/>
      <c r="E30" s="11"/>
    </row>
    <row r="31" spans="1:6" x14ac:dyDescent="0.3">
      <c r="A31" s="27" t="s">
        <v>48</v>
      </c>
      <c r="B31" s="24" t="s">
        <v>47</v>
      </c>
      <c r="C31" s="11"/>
      <c r="D31" s="11"/>
      <c r="E31" s="11"/>
    </row>
    <row r="32" spans="1:6" ht="46.8" x14ac:dyDescent="0.3">
      <c r="A32" s="27" t="s">
        <v>50</v>
      </c>
      <c r="B32" s="25" t="s">
        <v>49</v>
      </c>
      <c r="C32" s="11"/>
      <c r="D32" s="11"/>
      <c r="E32" s="11"/>
    </row>
    <row r="33" spans="1:5" ht="31.8" thickBot="1" x14ac:dyDescent="0.35">
      <c r="A33" s="27" t="s">
        <v>52</v>
      </c>
      <c r="B33" s="24" t="s">
        <v>51</v>
      </c>
      <c r="C33" s="11"/>
      <c r="D33" s="11"/>
      <c r="E33" s="11"/>
    </row>
    <row r="34" spans="1:5" ht="16.2" thickBot="1" x14ac:dyDescent="0.35">
      <c r="A34" s="18" t="s">
        <v>8</v>
      </c>
      <c r="B34" s="19" t="s">
        <v>53</v>
      </c>
      <c r="C34" s="11"/>
      <c r="D34" s="11"/>
      <c r="E34" s="11"/>
    </row>
    <row r="35" spans="1:5" ht="31.2" x14ac:dyDescent="0.3">
      <c r="A35" s="27" t="s">
        <v>55</v>
      </c>
      <c r="B35" s="24" t="s">
        <v>54</v>
      </c>
      <c r="C35" s="11"/>
      <c r="D35" s="11"/>
      <c r="E35" s="11"/>
    </row>
    <row r="36" spans="1:5" ht="31.2" x14ac:dyDescent="0.3">
      <c r="A36" s="27" t="s">
        <v>57</v>
      </c>
      <c r="B36" s="24" t="s">
        <v>56</v>
      </c>
      <c r="C36" s="11"/>
      <c r="D36" s="11"/>
      <c r="E36" s="11"/>
    </row>
    <row r="47" spans="1:5" x14ac:dyDescent="0.3">
      <c r="A47" s="28"/>
      <c r="B47" s="28"/>
      <c r="C47" s="29"/>
      <c r="D47" s="29"/>
      <c r="E47" s="29"/>
    </row>
    <row r="48" spans="1:5" x14ac:dyDescent="0.3">
      <c r="A48" s="28"/>
      <c r="B48" s="28"/>
      <c r="C48" s="29"/>
      <c r="D48" s="29"/>
      <c r="E48" s="29"/>
    </row>
    <row r="49" spans="1:5" x14ac:dyDescent="0.3">
      <c r="A49" s="28"/>
      <c r="B49" s="28"/>
      <c r="C49" s="29"/>
      <c r="D49" s="29"/>
      <c r="E49" s="29"/>
    </row>
    <row r="50" spans="1:5" x14ac:dyDescent="0.3">
      <c r="A50" s="28"/>
      <c r="B50" s="28"/>
      <c r="C50" s="29"/>
      <c r="D50" s="29"/>
      <c r="E50" s="29"/>
    </row>
    <row r="51" spans="1:5" x14ac:dyDescent="0.3">
      <c r="A51" s="28"/>
      <c r="B51" s="30"/>
      <c r="C51" s="29"/>
      <c r="D51" s="29"/>
      <c r="E51" s="29"/>
    </row>
    <row r="52" spans="1:5" x14ac:dyDescent="0.3">
      <c r="A52" s="28"/>
      <c r="B52" s="28"/>
      <c r="C52" s="28"/>
      <c r="D52" s="29"/>
      <c r="E52" s="29"/>
    </row>
    <row r="53" spans="1:5" x14ac:dyDescent="0.3">
      <c r="A53" s="28"/>
      <c r="B53" s="28"/>
      <c r="C53" s="28"/>
      <c r="D53" s="29"/>
      <c r="E53" s="29"/>
    </row>
    <row r="54" spans="1:5" x14ac:dyDescent="0.3">
      <c r="A54" s="28"/>
      <c r="B54" s="28"/>
      <c r="C54" s="28"/>
      <c r="D54" s="29"/>
      <c r="E54" s="29"/>
    </row>
    <row r="55" spans="1:5" x14ac:dyDescent="0.3">
      <c r="A55" s="28"/>
      <c r="B55" s="28"/>
      <c r="C55" s="28"/>
      <c r="D55" s="29"/>
      <c r="E55" s="29"/>
    </row>
    <row r="56" spans="1:5" x14ac:dyDescent="0.3">
      <c r="A56" s="28"/>
      <c r="B56" s="28"/>
      <c r="C56" s="28"/>
      <c r="D56" s="29"/>
      <c r="E56" s="29"/>
    </row>
    <row r="57" spans="1:5" x14ac:dyDescent="0.3">
      <c r="A57" s="28"/>
      <c r="B57" s="28"/>
      <c r="C57" s="28"/>
      <c r="D57" s="29"/>
      <c r="E57" s="29"/>
    </row>
    <row r="58" spans="1:5" x14ac:dyDescent="0.3">
      <c r="A58" s="28"/>
      <c r="B58" s="28"/>
      <c r="C58" s="28"/>
      <c r="D58" s="29"/>
      <c r="E58" s="29"/>
    </row>
    <row r="59" spans="1:5" x14ac:dyDescent="0.3">
      <c r="A59" s="28"/>
      <c r="B59" s="28"/>
      <c r="C59" s="28"/>
      <c r="D59" s="29"/>
      <c r="E59" s="29"/>
    </row>
    <row r="60" spans="1:5" x14ac:dyDescent="0.3">
      <c r="A60" s="28"/>
      <c r="B60" s="28"/>
      <c r="C60" s="28"/>
      <c r="D60" s="29"/>
      <c r="E60" s="29"/>
    </row>
    <row r="61" spans="1:5" x14ac:dyDescent="0.3">
      <c r="A61" s="28"/>
      <c r="B61" s="28"/>
      <c r="C61" s="29"/>
      <c r="D61" s="29"/>
      <c r="E61" s="29"/>
    </row>
    <row r="62" spans="1:5" x14ac:dyDescent="0.3">
      <c r="A62" s="28"/>
      <c r="B62" s="28"/>
      <c r="C62" s="29"/>
      <c r="D62" s="29"/>
      <c r="E62" s="29"/>
    </row>
    <row r="63" spans="1:5" x14ac:dyDescent="0.3">
      <c r="A63" s="28"/>
      <c r="B63" s="28"/>
      <c r="C63" s="29"/>
      <c r="D63" s="29"/>
      <c r="E63" s="29"/>
    </row>
  </sheetData>
  <mergeCells count="4">
    <mergeCell ref="C21:E21"/>
    <mergeCell ref="C10:E10"/>
    <mergeCell ref="A20:B20"/>
    <mergeCell ref="A1:A8"/>
  </mergeCells>
  <conditionalFormatting sqref="C20:E20">
    <cfRule type="containsText" dxfId="40" priority="81" operator="containsText" text="ל.ר.">
      <formula>NOT(ISERROR(SEARCH("ל.ר.",C20)))</formula>
    </cfRule>
    <cfRule type="containsText" dxfId="39" priority="82" operator="containsText" text="$">
      <formula>NOT(ISERROR(SEARCH("$",C20)))</formula>
    </cfRule>
    <cfRule type="containsText" dxfId="38" priority="83" operator="containsText" text="X">
      <formula>NOT(ISERROR(SEARCH("X",C20)))</formula>
    </cfRule>
    <cfRule type="containsText" dxfId="37" priority="84" operator="containsText" text="V">
      <formula>NOT(ISERROR(SEARCH("V",C20)))</formula>
    </cfRule>
  </conditionalFormatting>
  <conditionalFormatting sqref="C10:C11">
    <cfRule type="containsText" dxfId="36" priority="89" operator="containsText" text="ל.ר.">
      <formula>NOT(ISERROR(SEARCH("ל.ר.",C10)))</formula>
    </cfRule>
    <cfRule type="containsText" dxfId="35" priority="90" operator="containsText" text="$">
      <formula>NOT(ISERROR(SEARCH("$",C10)))</formula>
    </cfRule>
    <cfRule type="containsText" dxfId="34" priority="91" operator="containsText" text="X">
      <formula>NOT(ISERROR(SEARCH("X",C10)))</formula>
    </cfRule>
    <cfRule type="containsText" dxfId="33" priority="92" operator="containsText" text="V">
      <formula>NOT(ISERROR(SEARCH("V",C10)))</formula>
    </cfRule>
  </conditionalFormatting>
  <conditionalFormatting sqref="C12:E14 D15 C16:E17 E27:E36 C24:D36">
    <cfRule type="containsText" dxfId="32" priority="77" operator="containsText" text="V">
      <formula>NOT(ISERROR(SEARCH("V",C12)))</formula>
    </cfRule>
    <cfRule type="expression" dxfId="31" priority="78">
      <formula>C12="ל.ר."</formula>
    </cfRule>
    <cfRule type="containsText" dxfId="30" priority="79" operator="containsText" text="X">
      <formula>NOT(ISERROR(SEARCH("X",C12)))</formula>
    </cfRule>
    <cfRule type="notContainsBlanks" dxfId="29" priority="80">
      <formula>LEN(TRIM(C12))&gt;0</formula>
    </cfRule>
  </conditionalFormatting>
  <conditionalFormatting sqref="C22:E23 E24:E26">
    <cfRule type="containsText" dxfId="28" priority="73" operator="containsText" text="V">
      <formula>NOT(ISERROR(SEARCH("V",C22)))</formula>
    </cfRule>
    <cfRule type="expression" dxfId="27" priority="74">
      <formula>C22="ל.ר."</formula>
    </cfRule>
    <cfRule type="containsText" dxfId="26" priority="75" operator="containsText" text="X">
      <formula>NOT(ISERROR(SEARCH("X",C22)))</formula>
    </cfRule>
    <cfRule type="notContainsBlanks" dxfId="25" priority="76">
      <formula>LEN(TRIM(C22))&gt;0</formula>
    </cfRule>
  </conditionalFormatting>
  <conditionalFormatting sqref="C21">
    <cfRule type="containsText" dxfId="24" priority="69" operator="containsText" text="ל.ר.">
      <formula>NOT(ISERROR(SEARCH("ל.ר.",C21)))</formula>
    </cfRule>
    <cfRule type="containsText" dxfId="23" priority="70" operator="containsText" text="$">
      <formula>NOT(ISERROR(SEARCH("$",C21)))</formula>
    </cfRule>
    <cfRule type="containsText" dxfId="22" priority="71" operator="containsText" text="X">
      <formula>NOT(ISERROR(SEARCH("X",C21)))</formula>
    </cfRule>
    <cfRule type="containsText" dxfId="21" priority="72" operator="containsText" text="V">
      <formula>NOT(ISERROR(SEARCH("V",C21)))</formula>
    </cfRule>
  </conditionalFormatting>
  <conditionalFormatting sqref="E15">
    <cfRule type="containsText" dxfId="20" priority="33" operator="containsText" text="V">
      <formula>NOT(ISERROR(SEARCH("V",E15)))</formula>
    </cfRule>
    <cfRule type="expression" dxfId="19" priority="34">
      <formula>E15="ל.ר."</formula>
    </cfRule>
    <cfRule type="containsText" dxfId="18" priority="35" operator="containsText" text="X">
      <formula>NOT(ISERROR(SEARCH("X",E15)))</formula>
    </cfRule>
    <cfRule type="notContainsBlanks" dxfId="17" priority="36">
      <formula>LEN(TRIM(E15))&gt;0</formula>
    </cfRule>
  </conditionalFormatting>
  <conditionalFormatting sqref="C28:E36">
    <cfRule type="containsText" dxfId="16" priority="28" operator="containsText" text="לא רלוונטי">
      <formula>NOT(ISERROR(SEARCH("לא רלוונטי",C28)))</formula>
    </cfRule>
  </conditionalFormatting>
  <conditionalFormatting sqref="C15">
    <cfRule type="containsText" dxfId="15" priority="23" operator="containsText" text="V">
      <formula>NOT(ISERROR(SEARCH("V",C15)))</formula>
    </cfRule>
    <cfRule type="expression" dxfId="14" priority="24">
      <formula>C15="ל.ר."</formula>
    </cfRule>
    <cfRule type="containsText" dxfId="13" priority="25" operator="containsText" text="X">
      <formula>NOT(ISERROR(SEARCH("X",C15)))</formula>
    </cfRule>
    <cfRule type="notContainsBlanks" dxfId="12" priority="26">
      <formula>LEN(TRIM(C15))&gt;0</formula>
    </cfRule>
  </conditionalFormatting>
  <conditionalFormatting sqref="C15">
    <cfRule type="containsText" dxfId="11" priority="22" operator="containsText" text="לא רלוונטי">
      <formula>NOT(ISERROR(SEARCH("לא רלוונטי",C15)))</formula>
    </cfRule>
  </conditionalFormatting>
  <conditionalFormatting sqref="C18">
    <cfRule type="containsText" dxfId="10" priority="9" operator="containsText" text="ל.ר.">
      <formula>NOT(ISERROR(SEARCH("ל.ר.",C18)))</formula>
    </cfRule>
    <cfRule type="containsText" dxfId="9" priority="10" operator="containsText" text="$">
      <formula>NOT(ISERROR(SEARCH("$",C18)))</formula>
    </cfRule>
    <cfRule type="containsText" dxfId="8" priority="11" operator="containsText" text="X">
      <formula>NOT(ISERROR(SEARCH("X",C18)))</formula>
    </cfRule>
    <cfRule type="containsText" dxfId="7" priority="12" operator="containsText" text="V">
      <formula>NOT(ISERROR(SEARCH("V",C18)))</formula>
    </cfRule>
  </conditionalFormatting>
  <conditionalFormatting sqref="C19:E19">
    <cfRule type="containsText" dxfId="6" priority="5" operator="containsText" text="V">
      <formula>NOT(ISERROR(SEARCH("V",C19)))</formula>
    </cfRule>
    <cfRule type="expression" dxfId="5" priority="6">
      <formula>C19="ל.ר."</formula>
    </cfRule>
    <cfRule type="containsText" dxfId="4" priority="7" operator="containsText" text="X">
      <formula>NOT(ISERROR(SEARCH("X",C19)))</formula>
    </cfRule>
    <cfRule type="notContainsBlanks" dxfId="3" priority="8">
      <formula>LEN(TRIM(C19))&gt;0</formula>
    </cfRule>
  </conditionalFormatting>
  <dataValidations count="1">
    <dataValidation allowBlank="1" showInputMessage="1" sqref="D12:E17 D20:E20 D22:E37 C10:C37" xr:uid="{00000000-0002-0000-0000-000000000000}"/>
  </dataValidations>
  <pageMargins left="0.7" right="0.7" top="0.75" bottom="0.75" header="0.3" footer="0.3"/>
  <pageSetup paperSize="9" scale="4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6"/>
  <sheetViews>
    <sheetView rightToLeft="1" topLeftCell="A17" workbookViewId="0">
      <selection activeCell="E18" sqref="E18"/>
    </sheetView>
  </sheetViews>
  <sheetFormatPr defaultRowHeight="13.8" x14ac:dyDescent="0.25"/>
  <cols>
    <col min="1" max="2" width="16.296875" style="42" customWidth="1"/>
    <col min="3" max="16384" width="8.796875" style="42"/>
  </cols>
  <sheetData>
    <row r="1" spans="1:21" x14ac:dyDescent="0.25">
      <c r="A1" s="70" t="s">
        <v>76</v>
      </c>
      <c r="B1" s="70"/>
      <c r="C1" s="70"/>
      <c r="D1" s="70"/>
      <c r="E1" s="70"/>
    </row>
    <row r="2" spans="1:21" ht="14.4" thickBot="1" x14ac:dyDescent="0.3"/>
    <row r="3" spans="1:21" ht="99" customHeight="1" thickBot="1" x14ac:dyDescent="0.3">
      <c r="A3" s="68" t="s">
        <v>15</v>
      </c>
      <c r="B3" s="69"/>
      <c r="C3" s="55" t="s">
        <v>73</v>
      </c>
      <c r="D3" s="56" t="s">
        <v>74</v>
      </c>
      <c r="E3" s="56" t="s">
        <v>75</v>
      </c>
      <c r="G3" s="41"/>
      <c r="H3" s="40"/>
      <c r="I3" s="40"/>
      <c r="J3" s="40"/>
      <c r="K3" s="40"/>
      <c r="L3" s="40"/>
      <c r="M3" s="40"/>
      <c r="N3" s="43"/>
      <c r="P3" s="41"/>
      <c r="Q3" s="40"/>
      <c r="R3" s="40"/>
      <c r="S3" s="40"/>
      <c r="T3" s="40"/>
      <c r="U3" s="40"/>
    </row>
    <row r="4" spans="1:21" ht="99" customHeight="1" thickBot="1" x14ac:dyDescent="0.3">
      <c r="A4" s="68" t="s">
        <v>14</v>
      </c>
      <c r="B4" s="69"/>
      <c r="C4" s="55"/>
      <c r="D4" s="56"/>
      <c r="E4" s="56"/>
      <c r="G4" s="41"/>
      <c r="H4" s="40"/>
      <c r="I4" s="40"/>
      <c r="J4" s="40"/>
      <c r="K4" s="40"/>
      <c r="L4" s="40"/>
      <c r="M4" s="40"/>
      <c r="N4" s="43"/>
      <c r="P4" s="41"/>
      <c r="Q4" s="40"/>
      <c r="R4" s="40"/>
      <c r="S4" s="40"/>
      <c r="T4" s="40"/>
      <c r="U4" s="40"/>
    </row>
    <row r="5" spans="1:21" ht="106.8" customHeight="1" thickBot="1" x14ac:dyDescent="0.3">
      <c r="A5" s="66" t="s">
        <v>58</v>
      </c>
      <c r="B5" s="67"/>
      <c r="C5" s="53"/>
      <c r="D5" s="54"/>
      <c r="E5" s="54"/>
      <c r="G5" s="41"/>
      <c r="H5" s="40"/>
      <c r="I5" s="40"/>
      <c r="J5" s="40"/>
      <c r="K5" s="40"/>
      <c r="L5" s="40"/>
      <c r="M5" s="40"/>
      <c r="N5" s="43"/>
      <c r="P5" s="41"/>
      <c r="Q5" s="40"/>
      <c r="R5" s="40"/>
      <c r="S5" s="40"/>
      <c r="T5" s="40"/>
      <c r="U5" s="40"/>
    </row>
    <row r="6" spans="1:21" ht="80.400000000000006" customHeight="1" thickBot="1" x14ac:dyDescent="0.3">
      <c r="A6" s="66" t="s">
        <v>59</v>
      </c>
      <c r="B6" s="67"/>
      <c r="C6" s="53"/>
      <c r="D6" s="53"/>
      <c r="E6" s="53"/>
      <c r="G6" s="41"/>
      <c r="H6" s="40"/>
      <c r="I6" s="40"/>
      <c r="J6" s="40"/>
      <c r="K6" s="40"/>
      <c r="L6" s="40"/>
      <c r="M6" s="40"/>
      <c r="N6" s="43"/>
      <c r="P6" s="41"/>
      <c r="Q6" s="40"/>
      <c r="R6" s="40"/>
      <c r="S6" s="40"/>
      <c r="T6" s="40"/>
      <c r="U6" s="40"/>
    </row>
    <row r="7" spans="1:21" ht="75.599999999999994" customHeight="1" thickBot="1" x14ac:dyDescent="0.3">
      <c r="A7" s="66" t="s">
        <v>60</v>
      </c>
      <c r="B7" s="67"/>
      <c r="C7" s="53">
        <f>C6+C5</f>
        <v>0</v>
      </c>
      <c r="D7" s="53">
        <f t="shared" ref="D7:E8" si="0">D6+D5</f>
        <v>0</v>
      </c>
      <c r="E7" s="53">
        <f t="shared" si="0"/>
        <v>0</v>
      </c>
      <c r="G7" s="41"/>
      <c r="H7" s="40"/>
      <c r="I7" s="40"/>
      <c r="J7" s="40"/>
      <c r="K7" s="40"/>
      <c r="L7" s="40"/>
      <c r="M7" s="40"/>
      <c r="N7" s="43"/>
      <c r="P7" s="41"/>
      <c r="Q7" s="40"/>
      <c r="R7" s="40"/>
      <c r="S7" s="40"/>
      <c r="T7" s="40"/>
      <c r="U7" s="40"/>
    </row>
    <row r="8" spans="1:21" ht="75.599999999999994" customHeight="1" thickBot="1" x14ac:dyDescent="0.3">
      <c r="A8" s="66" t="s">
        <v>77</v>
      </c>
      <c r="B8" s="67"/>
      <c r="C8" s="53" t="e">
        <f>IF((C7/(SUM($C$7:$E$7)/COUNT($C$7:$E$7)))&gt;=1.25,"X","V")</f>
        <v>#DIV/0!</v>
      </c>
      <c r="D8" s="53" t="e">
        <f>IF((D7/(SUM($C$7:$E$7)/COUNT($C$7:$E$7)))&gt;=1.25,"X","V")</f>
        <v>#DIV/0!</v>
      </c>
      <c r="E8" s="53" t="e">
        <f>IF((E7/(SUM($C$7:$E$7)/COUNT($C$7:$E$7)))&gt;=1.25,"X","V")</f>
        <v>#DIV/0!</v>
      </c>
      <c r="G8" s="41"/>
      <c r="H8" s="40"/>
      <c r="I8" s="40"/>
      <c r="J8" s="40"/>
      <c r="K8" s="40"/>
      <c r="L8" s="40"/>
      <c r="M8" s="40"/>
      <c r="N8" s="43"/>
      <c r="P8" s="41"/>
      <c r="Q8" s="40"/>
      <c r="R8" s="40"/>
      <c r="S8" s="40"/>
      <c r="T8" s="40"/>
      <c r="U8" s="40"/>
    </row>
    <row r="9" spans="1:21" ht="75.599999999999994" customHeight="1" thickBot="1" x14ac:dyDescent="0.3">
      <c r="A9" s="66" t="s">
        <v>61</v>
      </c>
      <c r="B9" s="67"/>
      <c r="C9" s="53"/>
      <c r="D9" s="54"/>
      <c r="E9" s="54"/>
      <c r="G9" s="41"/>
      <c r="H9" s="40"/>
      <c r="I9" s="40"/>
      <c r="J9" s="40"/>
      <c r="K9" s="40"/>
      <c r="L9" s="40"/>
      <c r="M9" s="40"/>
      <c r="N9" s="43"/>
      <c r="P9" s="41"/>
      <c r="Q9" s="40"/>
      <c r="R9" s="40"/>
      <c r="S9" s="40"/>
      <c r="T9" s="40"/>
      <c r="U9" s="40"/>
    </row>
    <row r="10" spans="1:21" ht="75.599999999999994" customHeight="1" thickBot="1" x14ac:dyDescent="0.3">
      <c r="A10" s="66" t="s">
        <v>62</v>
      </c>
      <c r="B10" s="67"/>
      <c r="C10" s="53"/>
      <c r="D10" s="53"/>
      <c r="E10" s="53"/>
    </row>
    <row r="11" spans="1:21" ht="102" customHeight="1" thickBot="1" x14ac:dyDescent="0.3">
      <c r="A11" s="66" t="s">
        <v>63</v>
      </c>
      <c r="B11" s="67"/>
      <c r="C11" s="53" t="e">
        <f>C10/C9</f>
        <v>#DIV/0!</v>
      </c>
      <c r="D11" s="53" t="e">
        <f t="shared" ref="D11:E11" si="1">D10/D9</f>
        <v>#DIV/0!</v>
      </c>
      <c r="E11" s="53" t="e">
        <f t="shared" si="1"/>
        <v>#DIV/0!</v>
      </c>
    </row>
    <row r="12" spans="1:21" ht="85.2" customHeight="1" thickBot="1" x14ac:dyDescent="0.3">
      <c r="A12" s="66" t="s">
        <v>64</v>
      </c>
      <c r="B12" s="67"/>
      <c r="C12" s="53">
        <f>IF(C5=0,0,C11*0.3)</f>
        <v>0</v>
      </c>
      <c r="D12" s="53">
        <f t="shared" ref="D12:E12" si="2">IF(D5=0,0,D11*0.3)</f>
        <v>0</v>
      </c>
      <c r="E12" s="53">
        <f t="shared" si="2"/>
        <v>0</v>
      </c>
    </row>
    <row r="13" spans="1:21" ht="105.6" customHeight="1" thickBot="1" x14ac:dyDescent="0.3">
      <c r="A13" s="66" t="s">
        <v>66</v>
      </c>
      <c r="B13" s="67"/>
      <c r="C13" s="53">
        <f>IF(C6=0,0,C11*2.5)</f>
        <v>0</v>
      </c>
      <c r="D13" s="53">
        <f t="shared" ref="D13:E13" si="3">IF(D6=0,0,D11*2.5)</f>
        <v>0</v>
      </c>
      <c r="E13" s="53">
        <f t="shared" si="3"/>
        <v>0</v>
      </c>
    </row>
    <row r="14" spans="1:21" ht="68.400000000000006" customHeight="1" thickBot="1" x14ac:dyDescent="0.3">
      <c r="A14" s="66" t="s">
        <v>65</v>
      </c>
      <c r="B14" s="67"/>
      <c r="C14" s="53">
        <f>C13+C12</f>
        <v>0</v>
      </c>
      <c r="D14" s="53">
        <f t="shared" ref="D14:E14" si="4">D13+D12</f>
        <v>0</v>
      </c>
      <c r="E14" s="53">
        <f t="shared" si="4"/>
        <v>0</v>
      </c>
    </row>
    <row r="15" spans="1:21" ht="68.400000000000006" customHeight="1" thickBot="1" x14ac:dyDescent="0.3">
      <c r="A15" s="66" t="s">
        <v>67</v>
      </c>
      <c r="B15" s="67"/>
      <c r="C15" s="53" t="e">
        <f>C7/C14</f>
        <v>#DIV/0!</v>
      </c>
      <c r="D15" s="53" t="e">
        <f t="shared" ref="D15:E15" si="5">D7/D14</f>
        <v>#DIV/0!</v>
      </c>
      <c r="E15" s="53" t="e">
        <f t="shared" si="5"/>
        <v>#DIV/0!</v>
      </c>
    </row>
    <row r="16" spans="1:21" ht="40.799999999999997" customHeight="1" thickBot="1" x14ac:dyDescent="0.3">
      <c r="A16" s="66" t="s">
        <v>68</v>
      </c>
      <c r="B16" s="67"/>
      <c r="C16" s="53" t="e">
        <f t="shared" ref="C16:D16" si="6">IF(C8&lt;&gt;"X",(C15/(MIN($C$15:$E$15)))*100,0)</f>
        <v>#DIV/0!</v>
      </c>
      <c r="D16" s="53" t="e">
        <f t="shared" si="6"/>
        <v>#DIV/0!</v>
      </c>
      <c r="E16" s="53" t="e">
        <f>IF(E8&lt;&gt;"X",(E15/(MIN($C$15:$E$15)))*100,0)</f>
        <v>#DIV/0!</v>
      </c>
    </row>
    <row r="17" spans="1:15" ht="75.599999999999994" customHeight="1" thickBot="1" x14ac:dyDescent="0.3">
      <c r="A17" s="66" t="s">
        <v>69</v>
      </c>
      <c r="B17" s="67"/>
      <c r="C17" s="53" t="e">
        <f>C16/($C$16+$D$16+$E$16)</f>
        <v>#DIV/0!</v>
      </c>
      <c r="D17" s="53" t="e">
        <f t="shared" ref="D17:E18" si="7">D16/($C$16+$D$16+$E$16)</f>
        <v>#DIV/0!</v>
      </c>
      <c r="E17" s="53" t="e">
        <f t="shared" si="7"/>
        <v>#DIV/0!</v>
      </c>
    </row>
    <row r="18" spans="1:15" ht="15" customHeight="1" thickBot="1" x14ac:dyDescent="0.3">
      <c r="A18" s="66" t="s">
        <v>92</v>
      </c>
      <c r="B18" s="67"/>
      <c r="C18" s="53"/>
      <c r="D18" s="53"/>
      <c r="E18" s="53"/>
    </row>
    <row r="19" spans="1:15" ht="15" x14ac:dyDescent="0.25">
      <c r="A19" s="41"/>
      <c r="B19" s="41"/>
      <c r="C19" s="41"/>
      <c r="D19" s="41"/>
      <c r="E19" s="41"/>
    </row>
    <row r="20" spans="1:15" ht="16.2" customHeight="1" x14ac:dyDescent="0.25">
      <c r="A20" s="43"/>
      <c r="B20" s="43"/>
      <c r="C20" s="43"/>
      <c r="D20" s="43"/>
      <c r="E20" s="43"/>
    </row>
    <row r="21" spans="1:15" ht="13.8" customHeight="1" x14ac:dyDescent="0.25"/>
    <row r="22" spans="1:15" ht="14.4" customHeight="1" x14ac:dyDescent="0.25"/>
    <row r="23" spans="1:15" ht="15" x14ac:dyDescent="0.25">
      <c r="B23" s="39"/>
      <c r="C23" s="39"/>
      <c r="D23" s="39"/>
      <c r="E23" s="39"/>
    </row>
    <row r="24" spans="1:15" ht="16.2" customHeight="1" x14ac:dyDescent="0.25">
      <c r="B24" s="39"/>
      <c r="C24" s="39"/>
      <c r="D24" s="39"/>
      <c r="E24" s="39"/>
      <c r="J24" s="40"/>
      <c r="K24" s="43"/>
    </row>
    <row r="25" spans="1:15" ht="15" x14ac:dyDescent="0.25">
      <c r="B25" s="39"/>
      <c r="C25" s="39"/>
      <c r="D25" s="39"/>
      <c r="E25" s="39"/>
      <c r="J25" s="40"/>
      <c r="K25" s="43"/>
    </row>
    <row r="26" spans="1:15" ht="15" x14ac:dyDescent="0.25">
      <c r="B26" s="39"/>
      <c r="C26" s="39"/>
      <c r="D26" s="39"/>
      <c r="E26" s="39"/>
      <c r="J26" s="40"/>
      <c r="K26" s="43"/>
    </row>
    <row r="27" spans="1:15" ht="15.6" customHeight="1" x14ac:dyDescent="0.25">
      <c r="B27" s="39"/>
      <c r="C27" s="39"/>
      <c r="D27" s="39"/>
      <c r="E27" s="39"/>
      <c r="J27" s="40"/>
      <c r="K27" s="43"/>
    </row>
    <row r="28" spans="1:15" ht="14.4" customHeight="1" x14ac:dyDescent="0.25"/>
    <row r="29" spans="1:15" ht="15" x14ac:dyDescent="0.25">
      <c r="B29" s="40"/>
    </row>
    <row r="30" spans="1:15" ht="15" x14ac:dyDescent="0.25">
      <c r="B30" s="40"/>
      <c r="C30" s="40"/>
      <c r="D30" s="40"/>
      <c r="E30" s="40"/>
      <c r="F30" s="40"/>
      <c r="G30" s="40"/>
      <c r="H30" s="43"/>
      <c r="J30" s="41"/>
      <c r="K30" s="40"/>
      <c r="L30" s="40"/>
      <c r="M30" s="40"/>
      <c r="N30" s="40"/>
      <c r="O30" s="40"/>
    </row>
    <row r="31" spans="1:15" ht="15" x14ac:dyDescent="0.25">
      <c r="B31" s="40"/>
      <c r="C31" s="40"/>
      <c r="D31" s="40"/>
      <c r="E31" s="40"/>
      <c r="F31" s="40"/>
      <c r="G31" s="40"/>
      <c r="H31" s="43"/>
      <c r="J31" s="41"/>
      <c r="K31" s="40"/>
      <c r="L31" s="40"/>
      <c r="M31" s="40"/>
      <c r="N31" s="40"/>
      <c r="O31" s="40"/>
    </row>
    <row r="32" spans="1:15" ht="15" x14ac:dyDescent="0.25">
      <c r="B32" s="40"/>
      <c r="C32" s="40"/>
      <c r="D32" s="40"/>
      <c r="E32" s="40"/>
      <c r="F32" s="40"/>
      <c r="G32" s="40"/>
      <c r="H32" s="43"/>
      <c r="J32" s="41"/>
      <c r="K32" s="40"/>
      <c r="L32" s="40"/>
      <c r="M32" s="40"/>
      <c r="N32" s="40"/>
      <c r="O32" s="40"/>
    </row>
    <row r="33" spans="2:17" ht="15" x14ac:dyDescent="0.25">
      <c r="B33" s="40"/>
      <c r="C33" s="40"/>
      <c r="D33" s="40"/>
      <c r="E33" s="40"/>
      <c r="F33" s="40"/>
      <c r="G33" s="40"/>
      <c r="H33" s="43"/>
      <c r="J33" s="41"/>
      <c r="K33" s="40"/>
      <c r="L33" s="40"/>
      <c r="M33" s="40"/>
      <c r="N33" s="40"/>
      <c r="O33" s="40"/>
    </row>
    <row r="35" spans="2:17" ht="15" customHeight="1" x14ac:dyDescent="0.25"/>
    <row r="37" spans="2:17" ht="15" customHeight="1" x14ac:dyDescent="0.25"/>
    <row r="39" spans="2:17" ht="16.2" customHeight="1" x14ac:dyDescent="0.25"/>
    <row r="40" spans="2:17" ht="13.8" customHeight="1" x14ac:dyDescent="0.25"/>
    <row r="41" spans="2:17" ht="14.4" customHeight="1" x14ac:dyDescent="0.25"/>
    <row r="42" spans="2:17" ht="15" x14ac:dyDescent="0.25">
      <c r="P42" s="40"/>
      <c r="Q42" s="43"/>
    </row>
    <row r="43" spans="2:17" ht="16.2" customHeight="1" x14ac:dyDescent="0.25">
      <c r="P43" s="40"/>
      <c r="Q43" s="43"/>
    </row>
    <row r="44" spans="2:17" ht="15" x14ac:dyDescent="0.25">
      <c r="P44" s="40"/>
      <c r="Q44" s="43"/>
    </row>
    <row r="45" spans="2:17" ht="15" x14ac:dyDescent="0.25">
      <c r="P45" s="40"/>
      <c r="Q45" s="43"/>
    </row>
    <row r="46" spans="2:17" ht="15" x14ac:dyDescent="0.25">
      <c r="P46" s="40"/>
      <c r="Q46" s="43"/>
    </row>
  </sheetData>
  <mergeCells count="17">
    <mergeCell ref="A3:B3"/>
    <mergeCell ref="A6:B6"/>
    <mergeCell ref="A9:B9"/>
    <mergeCell ref="A4:B4"/>
    <mergeCell ref="A1:E1"/>
    <mergeCell ref="A8:B8"/>
    <mergeCell ref="A11:B11"/>
    <mergeCell ref="A12:B12"/>
    <mergeCell ref="A14:B14"/>
    <mergeCell ref="A15:B15"/>
    <mergeCell ref="A16:B16"/>
    <mergeCell ref="A18:B18"/>
    <mergeCell ref="A5:B5"/>
    <mergeCell ref="A7:B7"/>
    <mergeCell ref="A10:B10"/>
    <mergeCell ref="A13:B13"/>
    <mergeCell ref="A17:B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0"/>
  <sheetViews>
    <sheetView rightToLeft="1" tabSelected="1" topLeftCell="A15" workbookViewId="0">
      <selection activeCell="D32" sqref="D32:D40"/>
    </sheetView>
  </sheetViews>
  <sheetFormatPr defaultRowHeight="13.8" x14ac:dyDescent="0.25"/>
  <cols>
    <col min="1" max="1" width="12.3984375" bestFit="1" customWidth="1"/>
    <col min="2" max="2" width="20.796875" bestFit="1" customWidth="1"/>
    <col min="3" max="3" width="34.19921875" bestFit="1" customWidth="1"/>
    <col min="4" max="4" width="10.296875" bestFit="1" customWidth="1"/>
  </cols>
  <sheetData>
    <row r="1" spans="1:4" x14ac:dyDescent="0.25">
      <c r="A1" s="71" t="s">
        <v>93</v>
      </c>
      <c r="B1" s="71"/>
      <c r="C1" s="71"/>
      <c r="D1" s="71"/>
    </row>
    <row r="3" spans="1:4" x14ac:dyDescent="0.25">
      <c r="A3" s="71" t="s">
        <v>78</v>
      </c>
      <c r="B3" s="71"/>
      <c r="C3" s="71"/>
      <c r="D3" s="71"/>
    </row>
    <row r="4" spans="1:4" x14ac:dyDescent="0.25">
      <c r="A4" t="s">
        <v>79</v>
      </c>
      <c r="B4" t="s">
        <v>88</v>
      </c>
      <c r="C4" t="s">
        <v>89</v>
      </c>
      <c r="D4" t="s">
        <v>90</v>
      </c>
    </row>
    <row r="5" spans="1:4" ht="15.6" x14ac:dyDescent="0.25">
      <c r="A5" s="72" t="s">
        <v>81</v>
      </c>
    </row>
    <row r="6" spans="1:4" ht="15.6" x14ac:dyDescent="0.25">
      <c r="A6" s="72" t="s">
        <v>82</v>
      </c>
    </row>
    <row r="7" spans="1:4" ht="15.6" x14ac:dyDescent="0.25">
      <c r="A7" s="72" t="s">
        <v>83</v>
      </c>
    </row>
    <row r="8" spans="1:4" ht="15.6" x14ac:dyDescent="0.25">
      <c r="A8" s="72" t="s">
        <v>84</v>
      </c>
    </row>
    <row r="9" spans="1:4" ht="15.6" x14ac:dyDescent="0.25">
      <c r="A9" s="72" t="s">
        <v>85</v>
      </c>
    </row>
    <row r="10" spans="1:4" ht="15.6" x14ac:dyDescent="0.25">
      <c r="A10" s="72" t="s">
        <v>86</v>
      </c>
    </row>
    <row r="11" spans="1:4" ht="15.6" x14ac:dyDescent="0.25">
      <c r="A11" s="72" t="s">
        <v>87</v>
      </c>
    </row>
    <row r="12" spans="1:4" ht="15.6" x14ac:dyDescent="0.3">
      <c r="A12" s="3" t="s">
        <v>80</v>
      </c>
    </row>
    <row r="15" spans="1:4" x14ac:dyDescent="0.25">
      <c r="A15" s="71" t="s">
        <v>91</v>
      </c>
      <c r="B15" s="71"/>
      <c r="C15" s="71"/>
      <c r="D15" s="73"/>
    </row>
    <row r="16" spans="1:4" x14ac:dyDescent="0.25">
      <c r="A16" t="s">
        <v>79</v>
      </c>
      <c r="B16" t="s">
        <v>88</v>
      </c>
      <c r="C16" t="s">
        <v>89</v>
      </c>
    </row>
    <row r="17" spans="1:4" ht="15.6" x14ac:dyDescent="0.25">
      <c r="A17" s="72" t="s">
        <v>81</v>
      </c>
    </row>
    <row r="18" spans="1:4" ht="15.6" x14ac:dyDescent="0.25">
      <c r="A18" s="72" t="s">
        <v>82</v>
      </c>
    </row>
    <row r="19" spans="1:4" ht="15.6" x14ac:dyDescent="0.25">
      <c r="A19" s="72" t="s">
        <v>83</v>
      </c>
    </row>
    <row r="20" spans="1:4" ht="15.6" x14ac:dyDescent="0.25">
      <c r="A20" s="72" t="s">
        <v>84</v>
      </c>
    </row>
    <row r="21" spans="1:4" ht="15.6" x14ac:dyDescent="0.25">
      <c r="A21" s="72" t="s">
        <v>85</v>
      </c>
    </row>
    <row r="22" spans="1:4" ht="15.6" x14ac:dyDescent="0.25">
      <c r="A22" s="72" t="s">
        <v>86</v>
      </c>
    </row>
    <row r="23" spans="1:4" ht="15.6" x14ac:dyDescent="0.25">
      <c r="A23" s="72" t="s">
        <v>87</v>
      </c>
    </row>
    <row r="24" spans="1:4" ht="15.6" x14ac:dyDescent="0.3">
      <c r="A24" s="3" t="s">
        <v>80</v>
      </c>
    </row>
    <row r="26" spans="1:4" x14ac:dyDescent="0.25">
      <c r="A26" s="71" t="s">
        <v>94</v>
      </c>
      <c r="B26" s="71"/>
      <c r="C26" s="71"/>
    </row>
    <row r="27" spans="1:4" x14ac:dyDescent="0.25">
      <c r="A27" t="s">
        <v>96</v>
      </c>
      <c r="B27" t="s">
        <v>98</v>
      </c>
      <c r="C27" t="s">
        <v>99</v>
      </c>
    </row>
    <row r="28" spans="1:4" x14ac:dyDescent="0.25">
      <c r="A28" t="s">
        <v>95</v>
      </c>
    </row>
    <row r="29" spans="1:4" x14ac:dyDescent="0.25">
      <c r="A29" t="s">
        <v>97</v>
      </c>
    </row>
    <row r="31" spans="1:4" x14ac:dyDescent="0.25">
      <c r="A31" t="s">
        <v>100</v>
      </c>
      <c r="B31" t="s">
        <v>96</v>
      </c>
      <c r="C31" t="s">
        <v>101</v>
      </c>
      <c r="D31" t="s">
        <v>98</v>
      </c>
    </row>
    <row r="32" spans="1:4" x14ac:dyDescent="0.25">
      <c r="A32" t="s">
        <v>102</v>
      </c>
      <c r="D32" t="e">
        <f>(C32/(IF(OR(B32="א",B32="ב"),$C$28,$C$29))*(IF(OR(B32="א",B32="ב"),$B$28,$B$29)))</f>
        <v>#DIV/0!</v>
      </c>
    </row>
    <row r="33" spans="1:4" x14ac:dyDescent="0.25">
      <c r="A33" t="s">
        <v>103</v>
      </c>
      <c r="D33" t="e">
        <f t="shared" ref="D33:D40" si="0">(C33/(IF(OR(B33="א",B33="ב"),$C$28,$C$29))*(IF(OR(B33="א",B33="ב"),$B$28,$B$29)))</f>
        <v>#DIV/0!</v>
      </c>
    </row>
    <row r="34" spans="1:4" x14ac:dyDescent="0.25">
      <c r="A34" t="s">
        <v>104</v>
      </c>
      <c r="D34" t="e">
        <f t="shared" si="0"/>
        <v>#DIV/0!</v>
      </c>
    </row>
    <row r="35" spans="1:4" x14ac:dyDescent="0.25">
      <c r="A35" t="s">
        <v>105</v>
      </c>
      <c r="D35" t="e">
        <f t="shared" si="0"/>
        <v>#DIV/0!</v>
      </c>
    </row>
    <row r="36" spans="1:4" x14ac:dyDescent="0.25">
      <c r="A36" t="s">
        <v>106</v>
      </c>
      <c r="D36" t="e">
        <f t="shared" si="0"/>
        <v>#DIV/0!</v>
      </c>
    </row>
    <row r="37" spans="1:4" x14ac:dyDescent="0.25">
      <c r="A37" t="s">
        <v>107</v>
      </c>
      <c r="D37" t="e">
        <f t="shared" si="0"/>
        <v>#DIV/0!</v>
      </c>
    </row>
    <row r="38" spans="1:4" x14ac:dyDescent="0.25">
      <c r="A38" t="s">
        <v>108</v>
      </c>
      <c r="D38" t="e">
        <f t="shared" si="0"/>
        <v>#DIV/0!</v>
      </c>
    </row>
    <row r="39" spans="1:4" x14ac:dyDescent="0.25">
      <c r="A39" t="s">
        <v>109</v>
      </c>
      <c r="D39" t="e">
        <f t="shared" si="0"/>
        <v>#DIV/0!</v>
      </c>
    </row>
    <row r="40" spans="1:4" x14ac:dyDescent="0.25">
      <c r="A40" t="s">
        <v>110</v>
      </c>
      <c r="D40" t="e">
        <f t="shared" si="0"/>
        <v>#DIV/0!</v>
      </c>
    </row>
  </sheetData>
  <mergeCells count="4">
    <mergeCell ref="A3:D3"/>
    <mergeCell ref="A1:D1"/>
    <mergeCell ref="A15:C15"/>
    <mergeCell ref="A26:C2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5</vt:i4>
      </vt:variant>
    </vt:vector>
  </HeadingPairs>
  <TitlesOfParts>
    <vt:vector size="8" baseType="lpstr">
      <vt:lpstr>תנאי סף</vt:lpstr>
      <vt:lpstr>מחיר</vt:lpstr>
      <vt:lpstr>חלוקת תקציב</vt:lpstr>
      <vt:lpstr>'תנאי סף'!_Ref296892477</vt:lpstr>
      <vt:lpstr>'תנאי סף'!_Ref370930661</vt:lpstr>
      <vt:lpstr>'תנאי סף'!_Ref373241086</vt:lpstr>
      <vt:lpstr>'תנאי סף'!_Ref397199965</vt:lpstr>
      <vt:lpstr>'תנאי סף'!_Ref445211817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Yerel Nimni-Avni</cp:lastModifiedBy>
  <dcterms:created xsi:type="dcterms:W3CDTF">2018-07-31T14:12:37Z</dcterms:created>
  <dcterms:modified xsi:type="dcterms:W3CDTF">2020-12-02T10:15:26Z</dcterms:modified>
</cp:coreProperties>
</file>